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'Вып.плана._9'!$A$1:$F$63</definedName>
  </definedNames>
  <calcPr fullCalcOnLoad="1" refMode="R1C1"/>
</workbook>
</file>

<file path=xl/sharedStrings.xml><?xml version="1.0" encoding="utf-8"?>
<sst xmlns="http://schemas.openxmlformats.org/spreadsheetml/2006/main" count="133" uniqueCount="129">
  <si>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</si>
  <si>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</si>
  <si>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</si>
  <si>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</si>
  <si>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</si>
  <si>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</si>
  <si>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</si>
  <si>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</si>
  <si>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</si>
  <si>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</si>
  <si>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</si>
  <si>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</si>
  <si>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</si>
  <si>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</si>
  <si>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</si>
  <si>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</si>
  <si>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</si>
  <si>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</si>
  <si>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</si>
  <si>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</si>
  <si>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</si>
  <si>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</si>
  <si>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</si>
  <si>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</si>
  <si>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</si>
  <si>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</si>
  <si>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</si>
  <si>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</si>
  <si>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</si>
  <si>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</si>
  <si>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</si>
  <si>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</si>
  <si>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</si>
  <si>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</si>
  <si>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</si>
  <si>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</si>
  <si>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</si>
  <si>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</si>
  <si>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</si>
  <si>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</si>
  <si>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</si>
  <si>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</si>
  <si>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</si>
  <si>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</si>
  <si>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</si>
  <si>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</si>
  <si>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</si>
  <si>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</si>
  <si>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</si>
  <si>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</si>
  <si>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</si>
  <si>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</si>
  <si>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</si>
  <si>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</si>
  <si>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 xml:space="preserve"> Земельный налог с организаций, обладающих земельным участком, расположенным в границах сельских поселений
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</si>
  <si>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</si>
  <si>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</si>
  <si>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</si>
  <si>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</si>
  <si>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</si>
  <si>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</si>
  <si>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</si>
  <si>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</si>
  <si>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</si>
  <si>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</si>
  <si>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</si>
  <si>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</si>
  <si>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</si>
  <si>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</si>
  <si>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ДОХОДЫ  ОТ  ОКАЗАНИЯ  ПЛАТНЫХ  УСЛУГ  (РАБОТ)  И  КОМПЕНСАЦИИ ЗАТРАТ ГОСУДАРСТВА</t>
  </si>
  <si>
    <t xml:space="preserve">1.6. </t>
  </si>
  <si>
    <t xml:space="preserve"> Прочие доходы от оказания платных услуг (работ) получателями средств бюджетов сельских поселений
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</si>
  <si>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</si>
  <si>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</si>
  <si>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</si>
  <si>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</si>
  <si>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</si>
  <si>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</si>
  <si>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</si>
  <si>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</si>
  <si>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</si>
  <si>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</si>
  <si>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</si>
  <si>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</si>
  <si>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</si>
  <si>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</si>
  <si>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</si>
  <si>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</si>
  <si>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</si>
  <si>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</si>
  <si>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</si>
  <si>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</si>
  <si>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</si>
  <si>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</si>
  <si>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ПРИЛОЖЕНИЕ № 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</si>
  <si>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</si>
  <si>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</si>
  <si>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</si>
  <si>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000 1 03 02260 01 0000 110</t>
  </si>
  <si>
    <t xml:space="preserve">1.2.1.3. </t>
  </si>
  <si>
    <t xml:space="preserve">1.2.1.4. </t>
  </si>
  <si>
    <t>бюджета сельского поселения Полноват на 2018 год</t>
  </si>
  <si>
    <t>000 2 02 10000 00 0000 151</t>
  </si>
  <si>
    <t>2.1.3.2.</t>
  </si>
  <si>
    <t>000 2 02 49999 10 0000 151</t>
  </si>
  <si>
    <t>000 2 02 40014 10 0000 151</t>
  </si>
  <si>
    <t>000 2 02 40000 00 0000 151</t>
  </si>
  <si>
    <t>000 2 02 35118 10 0000 151</t>
  </si>
  <si>
    <t>000 2 02 35930 10 0000 151</t>
  </si>
  <si>
    <t>000 2 02 30000 00 0000 151</t>
  </si>
  <si>
    <t>000 2 02 15001 10 0000 151</t>
  </si>
  <si>
    <t>Прочие межбюджетные трансферты, передаваемые в бюджеты сельских поселений</t>
  </si>
  <si>
    <t xml:space="preserve"> сельского поселения Полноват</t>
  </si>
  <si>
    <t>НАЛОГИ НА ИМУЩЕСТВО</t>
  </si>
  <si>
    <t xml:space="preserve"> от 5 декабря 2017 года  № 53</t>
  </si>
  <si>
    <t>2.2.</t>
  </si>
  <si>
    <t>ПРОЧИЕ БЕЗВОЗМЕЗДНЫЕ ПОСТУПЛЕНИЯ</t>
  </si>
  <si>
    <t>000 207 00000 00 0000 000</t>
  </si>
  <si>
    <t>2.2.1.</t>
  </si>
  <si>
    <t>000 207 05030 10 0000 180</t>
  </si>
  <si>
    <t xml:space="preserve">1.7. </t>
  </si>
  <si>
    <t>1.7.1.</t>
  </si>
  <si>
    <t>ДОХОДЫ ОТ ПРОДАЖИ МАТЕРИАЛЬНЫХ И НЕМАТЕРИАЛЬНЫХ АКТИВОВ</t>
  </si>
  <si>
    <t>000 1 14 00000 00 0000 000</t>
  </si>
  <si>
    <t xml:space="preserve">Доходы от реализации иного имущества, находящегося в собственности сельских поселений 
</t>
  </si>
  <si>
    <t>000 1 14 02053 10 0000 410</t>
  </si>
  <si>
    <t>Прочие безвозмездные поступления в бюджеты сельских поселений</t>
  </si>
  <si>
    <t xml:space="preserve"> от         сентября  2018 года  № </t>
  </si>
  <si>
    <t>Всего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</si>
</sst>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91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80" fontId="6" fillId="0" borderId="11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left" vertical="center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 horizont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3" fontId="6" fillId="0" borderId="11" xfId="52" applyNumberFormat="1" applyFont="1" applyFill="1" applyBorder="1" applyAlignment="1" applyProtection="1">
      <alignment vertical="center" wrapText="1"/>
      <protection hidden="1"/>
    </xf>
    <xf numFmtId="3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left" vertical="center"/>
      <protection hidden="1"/>
    </xf>
    <xf numFmtId="0" fontId="5" fillId="0" borderId="15" xfId="52" applyNumberFormat="1" applyFont="1" applyFill="1" applyBorder="1" applyAlignment="1" applyProtection="1">
      <alignment horizontal="left" vertical="center"/>
      <protection hidden="1"/>
    </xf>
    <xf numFmtId="0" fontId="5" fillId="0" borderId="11" xfId="52" applyNumberFormat="1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Normal="200" zoomScaleSheetLayoutView="100" workbookViewId="0" topLeftCell="A2">
      <selection activeCell="J55" sqref="J55"/>
    </sheetView>
  </sheetViews>
  <sheetFormatPr defaultColWidth="9.00390625" defaultRowHeight="12.75"/>
  <cols>
    <col min="1" max="1" width="9.125" style="3" customWidth="1"/>
    <col min="2" max="2" width="44.625" style="11" customWidth="1"/>
    <col min="3" max="3" width="29.125" style="3" customWidth="1"/>
    <col min="4" max="4" width="17.375" style="3" hidden="1" customWidth="1"/>
    <col min="5" max="5" width="18.00390625" style="3" hidden="1" customWidth="1"/>
    <col min="6" max="6" width="18.25390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7"/>
      <c r="C2" s="50" t="s">
        <v>94</v>
      </c>
      <c r="D2" s="50"/>
      <c r="E2" s="50"/>
      <c r="F2" s="50"/>
    </row>
    <row r="3" spans="2:6" ht="15.75">
      <c r="B3" s="17"/>
      <c r="C3" s="50" t="s">
        <v>16</v>
      </c>
      <c r="D3" s="50"/>
      <c r="E3" s="50"/>
      <c r="F3" s="50"/>
    </row>
    <row r="4" spans="2:6" ht="15.75">
      <c r="B4" s="45"/>
      <c r="C4" s="50" t="s">
        <v>112</v>
      </c>
      <c r="D4" s="50"/>
      <c r="E4" s="50"/>
      <c r="F4" s="50"/>
    </row>
    <row r="5" spans="2:6" ht="15.75">
      <c r="B5" s="17"/>
      <c r="C5" s="50" t="s">
        <v>127</v>
      </c>
      <c r="D5" s="50"/>
      <c r="E5" s="50"/>
      <c r="F5" s="50"/>
    </row>
    <row r="6" spans="2:6" ht="15.75">
      <c r="B6" s="17"/>
      <c r="C6" s="44"/>
      <c r="D6" s="44"/>
      <c r="E6" s="44"/>
      <c r="F6" s="44"/>
    </row>
    <row r="7" spans="2:6" ht="15.75">
      <c r="B7" s="17"/>
      <c r="C7" s="50" t="s">
        <v>94</v>
      </c>
      <c r="D7" s="50"/>
      <c r="E7" s="50"/>
      <c r="F7" s="50"/>
    </row>
    <row r="8" spans="2:6" ht="15.75">
      <c r="B8" s="17"/>
      <c r="C8" s="50" t="s">
        <v>16</v>
      </c>
      <c r="D8" s="50"/>
      <c r="E8" s="50"/>
      <c r="F8" s="50"/>
    </row>
    <row r="9" spans="2:6" ht="15.75">
      <c r="B9" s="17"/>
      <c r="C9" s="50" t="s">
        <v>112</v>
      </c>
      <c r="D9" s="50"/>
      <c r="E9" s="50"/>
      <c r="F9" s="50"/>
    </row>
    <row r="10" spans="2:6" ht="15.75">
      <c r="B10" s="17"/>
      <c r="C10" s="50" t="s">
        <v>114</v>
      </c>
      <c r="D10" s="50"/>
      <c r="E10" s="50"/>
      <c r="F10" s="50"/>
    </row>
    <row r="11" spans="2:6" ht="15.75">
      <c r="B11" s="17"/>
      <c r="C11" s="18"/>
      <c r="D11" s="19"/>
      <c r="E11" s="19"/>
      <c r="F11" s="24"/>
    </row>
    <row r="12" spans="2:6" ht="0.75" customHeight="1">
      <c r="B12" s="17"/>
      <c r="C12" s="18"/>
      <c r="D12" s="19"/>
      <c r="E12" s="19"/>
      <c r="F12" s="24"/>
    </row>
    <row r="13" spans="2:6" ht="27.75" customHeight="1">
      <c r="B13" s="9"/>
      <c r="C13" s="6"/>
      <c r="D13" s="20"/>
      <c r="E13" s="7"/>
      <c r="F13" s="7"/>
    </row>
    <row r="14" spans="2:6" s="5" customFormat="1" ht="15.75">
      <c r="B14" s="55" t="s">
        <v>3</v>
      </c>
      <c r="C14" s="55"/>
      <c r="D14" s="55"/>
      <c r="E14" s="55"/>
      <c r="F14" s="55"/>
    </row>
    <row r="15" spans="2:6" ht="15.75">
      <c r="B15" s="55" t="s">
        <v>101</v>
      </c>
      <c r="C15" s="55"/>
      <c r="D15" s="55"/>
      <c r="E15" s="55"/>
      <c r="F15" s="55"/>
    </row>
    <row r="16" spans="2:6" ht="15" customHeight="1">
      <c r="B16" s="21"/>
      <c r="C16" s="21"/>
      <c r="D16" s="21"/>
      <c r="E16" s="21"/>
      <c r="F16" s="21"/>
    </row>
    <row r="17" spans="2:6" ht="15.75" hidden="1">
      <c r="B17" s="21"/>
      <c r="C17" s="21"/>
      <c r="D17" s="21"/>
      <c r="E17" s="21"/>
      <c r="F17" s="21"/>
    </row>
    <row r="18" spans="2:6" ht="15.75">
      <c r="B18" s="17"/>
      <c r="C18" s="18"/>
      <c r="D18" s="7"/>
      <c r="E18" s="7"/>
      <c r="F18" s="28" t="s">
        <v>22</v>
      </c>
    </row>
    <row r="19" spans="1:6" ht="15.75">
      <c r="A19" s="54" t="s">
        <v>31</v>
      </c>
      <c r="B19" s="54" t="s">
        <v>1</v>
      </c>
      <c r="C19" s="54" t="s">
        <v>0</v>
      </c>
      <c r="D19" s="22"/>
      <c r="E19" s="23"/>
      <c r="F19" s="51" t="s">
        <v>15</v>
      </c>
    </row>
    <row r="20" spans="1:6" ht="30" customHeight="1">
      <c r="A20" s="54"/>
      <c r="B20" s="54"/>
      <c r="C20" s="54"/>
      <c r="D20" s="12"/>
      <c r="E20" s="12"/>
      <c r="F20" s="52"/>
    </row>
    <row r="21" spans="1:6" ht="15.75">
      <c r="A21" s="37">
        <v>1</v>
      </c>
      <c r="B21" s="12">
        <v>2</v>
      </c>
      <c r="C21" s="12">
        <v>3</v>
      </c>
      <c r="D21" s="12"/>
      <c r="E21" s="12"/>
      <c r="F21" s="16">
        <v>4</v>
      </c>
    </row>
    <row r="22" spans="1:6" ht="31.5">
      <c r="A22" s="35" t="s">
        <v>33</v>
      </c>
      <c r="B22" s="30" t="s">
        <v>32</v>
      </c>
      <c r="C22" s="12" t="s">
        <v>4</v>
      </c>
      <c r="D22" s="25">
        <f>D23+D26+D32+D38+D41+D45</f>
        <v>4371700</v>
      </c>
      <c r="E22" s="25">
        <f>E23+E26+E32+E38+E41+E45+E47</f>
        <v>186000</v>
      </c>
      <c r="F22" s="25">
        <f>F23+F26+F32+F38+F41+F45+F47</f>
        <v>4557700</v>
      </c>
    </row>
    <row r="23" spans="1:6" ht="18" customHeight="1">
      <c r="A23" s="37" t="s">
        <v>35</v>
      </c>
      <c r="B23" s="29" t="s">
        <v>34</v>
      </c>
      <c r="C23" s="13" t="s">
        <v>5</v>
      </c>
      <c r="D23" s="26">
        <f aca="true" t="shared" si="0" ref="D23:F24">D24</f>
        <v>1917000</v>
      </c>
      <c r="E23" s="26">
        <f t="shared" si="0"/>
        <v>0</v>
      </c>
      <c r="F23" s="26">
        <f t="shared" si="0"/>
        <v>1917000</v>
      </c>
    </row>
    <row r="24" spans="1:6" ht="15.75">
      <c r="A24" s="37" t="s">
        <v>37</v>
      </c>
      <c r="B24" s="29" t="s">
        <v>36</v>
      </c>
      <c r="C24" s="13" t="s">
        <v>6</v>
      </c>
      <c r="D24" s="26">
        <f t="shared" si="0"/>
        <v>1917000</v>
      </c>
      <c r="E24" s="26">
        <f t="shared" si="0"/>
        <v>0</v>
      </c>
      <c r="F24" s="26">
        <f t="shared" si="0"/>
        <v>1917000</v>
      </c>
    </row>
    <row r="25" spans="1:6" ht="93" customHeight="1">
      <c r="A25" s="37" t="s">
        <v>39</v>
      </c>
      <c r="B25" s="29" t="s">
        <v>38</v>
      </c>
      <c r="C25" s="13" t="s">
        <v>17</v>
      </c>
      <c r="D25" s="26">
        <v>1917000</v>
      </c>
      <c r="E25" s="14"/>
      <c r="F25" s="26">
        <f aca="true" t="shared" si="1" ref="F25:F58">E25+D25</f>
        <v>1917000</v>
      </c>
    </row>
    <row r="26" spans="1:6" ht="48" customHeight="1">
      <c r="A26" s="37" t="s">
        <v>41</v>
      </c>
      <c r="B26" s="32" t="s">
        <v>40</v>
      </c>
      <c r="C26" s="15" t="s">
        <v>23</v>
      </c>
      <c r="D26" s="26">
        <f>D27</f>
        <v>1933900</v>
      </c>
      <c r="E26" s="26">
        <f>E27</f>
        <v>0</v>
      </c>
      <c r="F26" s="26">
        <f>F27</f>
        <v>1933900</v>
      </c>
    </row>
    <row r="27" spans="1:6" ht="51" customHeight="1">
      <c r="A27" s="37" t="s">
        <v>43</v>
      </c>
      <c r="B27" s="33" t="s">
        <v>42</v>
      </c>
      <c r="C27" s="15" t="s">
        <v>24</v>
      </c>
      <c r="D27" s="26">
        <f>D28+D29+D30+D31</f>
        <v>1933900</v>
      </c>
      <c r="E27" s="26">
        <f>E28+E29+E30+E31</f>
        <v>0</v>
      </c>
      <c r="F27" s="26">
        <f>F28+F29+F30+F31</f>
        <v>1933900</v>
      </c>
    </row>
    <row r="28" spans="1:6" ht="96" customHeight="1">
      <c r="A28" s="37" t="s">
        <v>45</v>
      </c>
      <c r="B28" s="32" t="s">
        <v>44</v>
      </c>
      <c r="C28" s="15" t="s">
        <v>25</v>
      </c>
      <c r="D28" s="26">
        <v>672500</v>
      </c>
      <c r="E28" s="14"/>
      <c r="F28" s="26">
        <f t="shared" si="1"/>
        <v>672500</v>
      </c>
    </row>
    <row r="29" spans="1:6" ht="108.75" customHeight="1">
      <c r="A29" s="37" t="s">
        <v>47</v>
      </c>
      <c r="B29" s="32" t="s">
        <v>96</v>
      </c>
      <c r="C29" s="15" t="s">
        <v>97</v>
      </c>
      <c r="D29" s="26">
        <v>6100</v>
      </c>
      <c r="E29" s="14"/>
      <c r="F29" s="26">
        <f t="shared" si="1"/>
        <v>6100</v>
      </c>
    </row>
    <row r="30" spans="1:6" ht="95.25" customHeight="1">
      <c r="A30" s="37" t="s">
        <v>99</v>
      </c>
      <c r="B30" s="32" t="s">
        <v>46</v>
      </c>
      <c r="C30" s="15" t="s">
        <v>26</v>
      </c>
      <c r="D30" s="26">
        <v>1394900</v>
      </c>
      <c r="E30" s="14"/>
      <c r="F30" s="26">
        <f t="shared" si="1"/>
        <v>1394900</v>
      </c>
    </row>
    <row r="31" spans="1:6" ht="109.5" customHeight="1">
      <c r="A31" s="37" t="s">
        <v>100</v>
      </c>
      <c r="B31" s="32" t="s">
        <v>95</v>
      </c>
      <c r="C31" s="15" t="s">
        <v>98</v>
      </c>
      <c r="D31" s="26">
        <v>-139600</v>
      </c>
      <c r="E31" s="14"/>
      <c r="F31" s="26">
        <f t="shared" si="1"/>
        <v>-139600</v>
      </c>
    </row>
    <row r="32" spans="1:6" ht="15.75">
      <c r="A32" s="37" t="s">
        <v>48</v>
      </c>
      <c r="B32" s="32" t="s">
        <v>113</v>
      </c>
      <c r="C32" s="13" t="s">
        <v>7</v>
      </c>
      <c r="D32" s="26">
        <f>D33+D35</f>
        <v>140800</v>
      </c>
      <c r="E32" s="26">
        <f>E33+E35</f>
        <v>0</v>
      </c>
      <c r="F32" s="26">
        <f>F33+F35</f>
        <v>140800</v>
      </c>
    </row>
    <row r="33" spans="1:6" ht="20.25" customHeight="1">
      <c r="A33" s="37" t="s">
        <v>50</v>
      </c>
      <c r="B33" s="32" t="s">
        <v>49</v>
      </c>
      <c r="C33" s="13" t="s">
        <v>8</v>
      </c>
      <c r="D33" s="26">
        <f>D34</f>
        <v>72600</v>
      </c>
      <c r="E33" s="26">
        <f>E34</f>
        <v>0</v>
      </c>
      <c r="F33" s="26">
        <f>F34</f>
        <v>72600</v>
      </c>
    </row>
    <row r="34" spans="1:6" ht="66" customHeight="1">
      <c r="A34" s="37" t="s">
        <v>51</v>
      </c>
      <c r="B34" s="32" t="s">
        <v>93</v>
      </c>
      <c r="C34" s="13" t="s">
        <v>28</v>
      </c>
      <c r="D34" s="26">
        <v>72600</v>
      </c>
      <c r="E34" s="34"/>
      <c r="F34" s="26">
        <f t="shared" si="1"/>
        <v>72600</v>
      </c>
    </row>
    <row r="35" spans="1:6" ht="18" customHeight="1">
      <c r="A35" s="37" t="s">
        <v>53</v>
      </c>
      <c r="B35" s="32" t="s">
        <v>52</v>
      </c>
      <c r="C35" s="13" t="s">
        <v>9</v>
      </c>
      <c r="D35" s="26">
        <f>D36+D37</f>
        <v>68200</v>
      </c>
      <c r="E35" s="26">
        <f>E36+E37</f>
        <v>0</v>
      </c>
      <c r="F35" s="26">
        <f>F36+F37</f>
        <v>68200</v>
      </c>
    </row>
    <row r="36" spans="1:6" ht="62.25" customHeight="1">
      <c r="A36" s="37" t="s">
        <v>55</v>
      </c>
      <c r="B36" s="32" t="s">
        <v>54</v>
      </c>
      <c r="C36" s="13" t="s">
        <v>29</v>
      </c>
      <c r="D36" s="26">
        <v>30700</v>
      </c>
      <c r="E36" s="34"/>
      <c r="F36" s="26">
        <f t="shared" si="1"/>
        <v>30700</v>
      </c>
    </row>
    <row r="37" spans="1:6" ht="62.25" customHeight="1">
      <c r="A37" s="37" t="s">
        <v>57</v>
      </c>
      <c r="B37" s="32" t="s">
        <v>56</v>
      </c>
      <c r="C37" s="13" t="s">
        <v>30</v>
      </c>
      <c r="D37" s="26">
        <v>37500</v>
      </c>
      <c r="E37" s="34"/>
      <c r="F37" s="26">
        <f t="shared" si="1"/>
        <v>37500</v>
      </c>
    </row>
    <row r="38" spans="1:6" ht="15.75">
      <c r="A38" s="37" t="s">
        <v>59</v>
      </c>
      <c r="B38" s="32" t="s">
        <v>58</v>
      </c>
      <c r="C38" s="13" t="s">
        <v>10</v>
      </c>
      <c r="D38" s="26">
        <f aca="true" t="shared" si="2" ref="D38:F39">D39</f>
        <v>40000</v>
      </c>
      <c r="E38" s="26">
        <f t="shared" si="2"/>
        <v>0</v>
      </c>
      <c r="F38" s="26">
        <f t="shared" si="2"/>
        <v>40000</v>
      </c>
    </row>
    <row r="39" spans="1:6" ht="63" customHeight="1">
      <c r="A39" s="37" t="s">
        <v>61</v>
      </c>
      <c r="B39" s="32" t="s">
        <v>60</v>
      </c>
      <c r="C39" s="13" t="s">
        <v>11</v>
      </c>
      <c r="D39" s="26">
        <f t="shared" si="2"/>
        <v>40000</v>
      </c>
      <c r="E39" s="26">
        <f t="shared" si="2"/>
        <v>0</v>
      </c>
      <c r="F39" s="26">
        <f t="shared" si="2"/>
        <v>40000</v>
      </c>
    </row>
    <row r="40" spans="1:6" ht="110.25" customHeight="1">
      <c r="A40" s="37" t="s">
        <v>63</v>
      </c>
      <c r="B40" s="32" t="s">
        <v>62</v>
      </c>
      <c r="C40" s="13" t="s">
        <v>12</v>
      </c>
      <c r="D40" s="26">
        <v>40000</v>
      </c>
      <c r="E40" s="34"/>
      <c r="F40" s="26">
        <f t="shared" si="1"/>
        <v>40000</v>
      </c>
    </row>
    <row r="41" spans="1:6" ht="63">
      <c r="A41" s="37" t="s">
        <v>64</v>
      </c>
      <c r="B41" s="29" t="s">
        <v>92</v>
      </c>
      <c r="C41" s="13" t="s">
        <v>13</v>
      </c>
      <c r="D41" s="26">
        <f aca="true" t="shared" si="3" ref="D41:F42">D42</f>
        <v>300000</v>
      </c>
      <c r="E41" s="26">
        <f t="shared" si="3"/>
        <v>81000</v>
      </c>
      <c r="F41" s="26">
        <f t="shared" si="3"/>
        <v>381000</v>
      </c>
    </row>
    <row r="42" spans="1:6" ht="123.75" customHeight="1">
      <c r="A42" s="37" t="s">
        <v>66</v>
      </c>
      <c r="B42" s="29" t="s">
        <v>65</v>
      </c>
      <c r="C42" s="13" t="s">
        <v>27</v>
      </c>
      <c r="D42" s="26">
        <f t="shared" si="3"/>
        <v>300000</v>
      </c>
      <c r="E42" s="26">
        <f t="shared" si="3"/>
        <v>81000</v>
      </c>
      <c r="F42" s="26">
        <f t="shared" si="3"/>
        <v>381000</v>
      </c>
    </row>
    <row r="43" spans="1:6" ht="110.25" customHeight="1">
      <c r="A43" s="37" t="s">
        <v>68</v>
      </c>
      <c r="B43" s="32" t="s">
        <v>67</v>
      </c>
      <c r="C43" s="13" t="s">
        <v>20</v>
      </c>
      <c r="D43" s="26">
        <v>300000</v>
      </c>
      <c r="E43" s="48">
        <v>81000</v>
      </c>
      <c r="F43" s="26">
        <f t="shared" si="1"/>
        <v>381000</v>
      </c>
    </row>
    <row r="44" spans="1:6" ht="114" customHeight="1" hidden="1">
      <c r="A44" s="37"/>
      <c r="B44" s="29" t="s">
        <v>21</v>
      </c>
      <c r="C44" s="13" t="s">
        <v>20</v>
      </c>
      <c r="D44" s="26"/>
      <c r="E44" s="14"/>
      <c r="F44" s="26">
        <f t="shared" si="1"/>
        <v>0</v>
      </c>
    </row>
    <row r="45" spans="1:6" ht="46.5" customHeight="1">
      <c r="A45" s="37" t="s">
        <v>70</v>
      </c>
      <c r="B45" s="29" t="s">
        <v>69</v>
      </c>
      <c r="C45" s="13" t="s">
        <v>19</v>
      </c>
      <c r="D45" s="31">
        <f>D46</f>
        <v>40000</v>
      </c>
      <c r="E45" s="31">
        <f>E46</f>
        <v>0</v>
      </c>
      <c r="F45" s="31">
        <f>F46</f>
        <v>40000</v>
      </c>
    </row>
    <row r="46" spans="1:6" ht="47.25" customHeight="1">
      <c r="A46" s="37" t="s">
        <v>72</v>
      </c>
      <c r="B46" s="29" t="s">
        <v>71</v>
      </c>
      <c r="C46" s="13" t="s">
        <v>18</v>
      </c>
      <c r="D46" s="26">
        <v>40000</v>
      </c>
      <c r="E46" s="14"/>
      <c r="F46" s="26">
        <f t="shared" si="1"/>
        <v>40000</v>
      </c>
    </row>
    <row r="47" spans="1:6" ht="47.25" customHeight="1">
      <c r="A47" s="37" t="s">
        <v>120</v>
      </c>
      <c r="B47" s="29" t="s">
        <v>122</v>
      </c>
      <c r="C47" s="13" t="s">
        <v>123</v>
      </c>
      <c r="D47" s="26"/>
      <c r="E47" s="49">
        <f>E48</f>
        <v>105000</v>
      </c>
      <c r="F47" s="26">
        <v>105000</v>
      </c>
    </row>
    <row r="48" spans="1:6" ht="52.5" customHeight="1">
      <c r="A48" s="37" t="s">
        <v>121</v>
      </c>
      <c r="B48" s="29" t="s">
        <v>124</v>
      </c>
      <c r="C48" s="13" t="s">
        <v>125</v>
      </c>
      <c r="D48" s="26"/>
      <c r="E48" s="49">
        <v>105000</v>
      </c>
      <c r="F48" s="26">
        <v>105000</v>
      </c>
    </row>
    <row r="49" spans="1:6" ht="23.25" customHeight="1">
      <c r="A49" s="35" t="s">
        <v>73</v>
      </c>
      <c r="B49" s="36" t="s">
        <v>74</v>
      </c>
      <c r="C49" s="12" t="s">
        <v>75</v>
      </c>
      <c r="D49" s="41">
        <f>D50</f>
        <v>24710200</v>
      </c>
      <c r="E49" s="41">
        <f>E50+E60</f>
        <v>13104073.86</v>
      </c>
      <c r="F49" s="41">
        <f>F50+F59</f>
        <v>37814273.86</v>
      </c>
    </row>
    <row r="50" spans="1:6" ht="46.5" customHeight="1">
      <c r="A50" s="37" t="s">
        <v>76</v>
      </c>
      <c r="B50" s="38" t="s">
        <v>77</v>
      </c>
      <c r="C50" s="13" t="s">
        <v>14</v>
      </c>
      <c r="D50" s="26">
        <f>D51+D53+D56</f>
        <v>24710200</v>
      </c>
      <c r="E50" s="26">
        <f>E51+E53+E56</f>
        <v>13057943.86</v>
      </c>
      <c r="F50" s="26">
        <f t="shared" si="1"/>
        <v>37768143.86</v>
      </c>
    </row>
    <row r="51" spans="1:6" ht="36.75" customHeight="1">
      <c r="A51" s="37" t="s">
        <v>78</v>
      </c>
      <c r="B51" s="38" t="s">
        <v>79</v>
      </c>
      <c r="C51" s="15" t="s">
        <v>102</v>
      </c>
      <c r="D51" s="26">
        <f>D52</f>
        <v>22178000</v>
      </c>
      <c r="E51" s="34"/>
      <c r="F51" s="26">
        <f t="shared" si="1"/>
        <v>22178000</v>
      </c>
    </row>
    <row r="52" spans="1:6" ht="35.25" customHeight="1">
      <c r="A52" s="37" t="s">
        <v>80</v>
      </c>
      <c r="B52" s="29" t="s">
        <v>81</v>
      </c>
      <c r="C52" s="13" t="s">
        <v>110</v>
      </c>
      <c r="D52" s="26">
        <v>22178000</v>
      </c>
      <c r="E52" s="14"/>
      <c r="F52" s="26">
        <f t="shared" si="1"/>
        <v>22178000</v>
      </c>
    </row>
    <row r="53" spans="1:6" ht="37.5" customHeight="1">
      <c r="A53" s="37" t="s">
        <v>82</v>
      </c>
      <c r="B53" s="38" t="s">
        <v>83</v>
      </c>
      <c r="C53" s="15" t="s">
        <v>109</v>
      </c>
      <c r="D53" s="31">
        <f>D54+D55</f>
        <v>231700</v>
      </c>
      <c r="E53" s="31">
        <f>E54+E55</f>
        <v>0</v>
      </c>
      <c r="F53" s="31">
        <f>F54+F55</f>
        <v>231700</v>
      </c>
    </row>
    <row r="54" spans="1:6" ht="50.25" customHeight="1">
      <c r="A54" s="37" t="s">
        <v>84</v>
      </c>
      <c r="B54" s="32" t="s">
        <v>85</v>
      </c>
      <c r="C54" s="15" t="s">
        <v>108</v>
      </c>
      <c r="D54" s="26">
        <v>21600</v>
      </c>
      <c r="E54" s="34"/>
      <c r="F54" s="26">
        <f t="shared" si="1"/>
        <v>21600</v>
      </c>
    </row>
    <row r="55" spans="1:6" ht="62.25" customHeight="1">
      <c r="A55" s="37" t="s">
        <v>86</v>
      </c>
      <c r="B55" s="33" t="s">
        <v>87</v>
      </c>
      <c r="C55" s="13" t="s">
        <v>107</v>
      </c>
      <c r="D55" s="26">
        <v>210100</v>
      </c>
      <c r="E55" s="34"/>
      <c r="F55" s="26">
        <f t="shared" si="1"/>
        <v>210100</v>
      </c>
    </row>
    <row r="56" spans="1:6" ht="24" customHeight="1">
      <c r="A56" s="37" t="s">
        <v>88</v>
      </c>
      <c r="B56" s="39" t="s">
        <v>89</v>
      </c>
      <c r="C56" s="40" t="s">
        <v>106</v>
      </c>
      <c r="D56" s="26">
        <f>D57+D58</f>
        <v>2300500</v>
      </c>
      <c r="E56" s="26">
        <f>E57+E58</f>
        <v>13057943.86</v>
      </c>
      <c r="F56" s="46">
        <f>F57+F58</f>
        <v>15358443.86</v>
      </c>
    </row>
    <row r="57" spans="1:6" ht="93.75" customHeight="1">
      <c r="A57" s="37" t="s">
        <v>90</v>
      </c>
      <c r="B57" s="43" t="s">
        <v>91</v>
      </c>
      <c r="C57" s="40" t="s">
        <v>105</v>
      </c>
      <c r="D57" s="31">
        <v>200000</v>
      </c>
      <c r="E57" s="31"/>
      <c r="F57" s="46">
        <f t="shared" si="1"/>
        <v>200000</v>
      </c>
    </row>
    <row r="58" spans="1:6" ht="45.75" customHeight="1">
      <c r="A58" s="37" t="s">
        <v>103</v>
      </c>
      <c r="B58" s="43" t="s">
        <v>111</v>
      </c>
      <c r="C58" s="40" t="s">
        <v>104</v>
      </c>
      <c r="D58" s="31">
        <v>2100500</v>
      </c>
      <c r="E58" s="31">
        <f>100000+6861000+2987216.86+2354830+754897</f>
        <v>13057943.86</v>
      </c>
      <c r="F58" s="46">
        <f t="shared" si="1"/>
        <v>15158443.86</v>
      </c>
    </row>
    <row r="59" spans="1:6" ht="31.5">
      <c r="A59" s="13" t="s">
        <v>115</v>
      </c>
      <c r="B59" s="32" t="s">
        <v>116</v>
      </c>
      <c r="C59" s="15" t="s">
        <v>117</v>
      </c>
      <c r="D59" s="31"/>
      <c r="E59" s="31"/>
      <c r="F59" s="46">
        <f>F60</f>
        <v>46130</v>
      </c>
    </row>
    <row r="60" spans="1:6" ht="31.5">
      <c r="A60" s="13" t="s">
        <v>118</v>
      </c>
      <c r="B60" s="32" t="s">
        <v>126</v>
      </c>
      <c r="C60" s="15" t="s">
        <v>119</v>
      </c>
      <c r="D60" s="31"/>
      <c r="E60" s="31">
        <v>46130</v>
      </c>
      <c r="F60" s="46">
        <v>46130</v>
      </c>
    </row>
    <row r="61" spans="1:6" ht="15.75" customHeight="1">
      <c r="A61" s="56" t="s">
        <v>128</v>
      </c>
      <c r="B61" s="57"/>
      <c r="C61" s="58"/>
      <c r="D61" s="42">
        <f>D49+D22</f>
        <v>29081900</v>
      </c>
      <c r="E61" s="42">
        <f>E49+E22</f>
        <v>13290073.86</v>
      </c>
      <c r="F61" s="47">
        <f>F49+F22</f>
        <v>42371973.86</v>
      </c>
    </row>
    <row r="62" spans="2:6" ht="15.75" customHeight="1">
      <c r="B62" s="10"/>
      <c r="C62" s="27"/>
      <c r="D62" s="4"/>
      <c r="E62" s="4"/>
      <c r="F62" s="4"/>
    </row>
    <row r="63" spans="2:6" ht="15.75" customHeight="1">
      <c r="B63" s="53" t="s">
        <v>2</v>
      </c>
      <c r="C63" s="53"/>
      <c r="D63" s="53"/>
      <c r="E63" s="53"/>
      <c r="F63" s="53"/>
    </row>
    <row r="64" spans="2:6" ht="11.25" customHeight="1">
      <c r="B64" s="10"/>
      <c r="C64" s="4"/>
      <c r="D64" s="4"/>
      <c r="E64" s="4"/>
      <c r="F64" s="4"/>
    </row>
    <row r="65" spans="2:6" ht="11.25" customHeight="1">
      <c r="B65" s="10"/>
      <c r="C65" s="4"/>
      <c r="D65" s="4"/>
      <c r="E65" s="4"/>
      <c r="F65" s="4"/>
    </row>
  </sheetData>
  <sheetProtection/>
  <mergeCells count="16">
    <mergeCell ref="A19:A20"/>
    <mergeCell ref="B14:F14"/>
    <mergeCell ref="B15:F15"/>
    <mergeCell ref="B19:B20"/>
    <mergeCell ref="C19:C20"/>
    <mergeCell ref="C10:F10"/>
    <mergeCell ref="C3:F3"/>
    <mergeCell ref="C5:F5"/>
    <mergeCell ref="C2:F2"/>
    <mergeCell ref="F19:F20"/>
    <mergeCell ref="B63:F63"/>
    <mergeCell ref="C4:F4"/>
    <mergeCell ref="C7:F7"/>
    <mergeCell ref="C8:F8"/>
    <mergeCell ref="C9:F9"/>
    <mergeCell ref="A61:C61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0" r:id="rId1"/>
  <headerFooter differentFirst="1" alignWithMargins="0">
    <oddHeader>&amp;C&amp;P</oddHead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2018-09-21T11:19:40Z</cp:lastPrinted>
  <dcterms:created xsi:type="dcterms:W3CDTF">2008-10-23T07:29:54Z</dcterms:created>
  <dcterms:modified xsi:type="dcterms:W3CDTF">2018-09-21T11:19:48Z</dcterms:modified>
  <cp:category/>
  <cp:version/>
  <cp:contentType/>
  <cp:contentStatus/>
</cp:coreProperties>
</file>